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ber\Qsync\Dossiers Clients\DOSSIER CLIENTS\LYON\DOSSIERS EN COURS\MAIRIE SOLAIZE\DCE\"/>
    </mc:Choice>
  </mc:AlternateContent>
  <xr:revisionPtr revIDLastSave="0" documentId="13_ncr:1_{61146A1E-6B5E-4716-9800-8393D55A740B}" xr6:coauthVersionLast="47" xr6:coauthVersionMax="47" xr10:uidLastSave="{00000000-0000-0000-0000-000000000000}"/>
  <bookViews>
    <workbookView xWindow="-19310" yWindow="-110" windowWidth="19420" windowHeight="11020" tabRatio="697" xr2:uid="{00000000-000D-0000-FFFF-FFFF00000000}"/>
  </bookViews>
  <sheets>
    <sheet name="BPU Matériels" sheetId="8" r:id="rId1"/>
    <sheet name="BPU SAV" sheetId="10" r:id="rId2"/>
    <sheet name="DQE Récapitulatif " sheetId="9" r:id="rId3"/>
  </sheets>
  <definedNames>
    <definedName name="_xlnm.Print_Area" localSheetId="0">'BPU Matériels'!$A$1:$D$38</definedName>
    <definedName name="_xlnm.Print_Area" localSheetId="1">'BPU SAV'!$A$1:$G$28</definedName>
    <definedName name="_xlnm.Print_Area" localSheetId="2">'DQE Récapitulatif '!$A$1:$F$32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7" i="9" l="1"/>
  <c r="E17" i="9" l="1"/>
  <c r="D16" i="9"/>
  <c r="E16" i="9" s="1"/>
  <c r="D15" i="9"/>
  <c r="E15" i="9" s="1"/>
  <c r="D14" i="9"/>
  <c r="E14" i="9" s="1"/>
  <c r="D13" i="9"/>
  <c r="E13" i="9" s="1"/>
  <c r="D12" i="9"/>
  <c r="E12" i="9" s="1"/>
  <c r="D11" i="9"/>
  <c r="E11" i="9" s="1"/>
  <c r="D10" i="9"/>
  <c r="E10" i="9" s="1"/>
  <c r="D9" i="9"/>
  <c r="E9" i="9" s="1"/>
  <c r="D27" i="9"/>
  <c r="E27" i="9" s="1"/>
  <c r="D26" i="9"/>
  <c r="E26" i="9" s="1"/>
  <c r="D25" i="9"/>
  <c r="E25" i="9" s="1"/>
  <c r="D24" i="9"/>
  <c r="E24" i="9" s="1"/>
  <c r="D23" i="9"/>
  <c r="E23" i="9" s="1"/>
  <c r="D22" i="9"/>
  <c r="D28" i="9" l="1"/>
  <c r="E22" i="9"/>
  <c r="E28" i="9" s="1"/>
  <c r="E18" i="9"/>
  <c r="D18" i="9"/>
  <c r="E30" i="9" l="1"/>
  <c r="D30" i="9"/>
</calcChain>
</file>

<file path=xl/sharedStrings.xml><?xml version="1.0" encoding="utf-8"?>
<sst xmlns="http://schemas.openxmlformats.org/spreadsheetml/2006/main" count="68" uniqueCount="51">
  <si>
    <t>Signature et cachet de l'entreprise:</t>
  </si>
  <si>
    <t>Qté prévisionnelle</t>
  </si>
  <si>
    <r>
      <t xml:space="preserve">PSE </t>
    </r>
    <r>
      <rPr>
        <sz val="18"/>
        <color theme="1"/>
        <rFont val="Century Gothic"/>
        <family val="2"/>
      </rPr>
      <t>( Prestation Supplémentaire éventuelle)</t>
    </r>
  </si>
  <si>
    <t>Nombre trimestriel estimatif d'impressions N&amp;B (Multifonctions)</t>
  </si>
  <si>
    <t>OFFRE DE BASE</t>
  </si>
  <si>
    <t>Coût TOTAL HT</t>
  </si>
  <si>
    <t>Nombre trimestriel estimatif de copies ou d'impressions N&amp;B Modèles C</t>
  </si>
  <si>
    <t>Montant HT Unitaire</t>
  </si>
  <si>
    <t>Coût TOTAL TTC</t>
  </si>
  <si>
    <t>Volume Trimestriel</t>
  </si>
  <si>
    <t>Montant Total HT Trimestriel</t>
  </si>
  <si>
    <t>Montant Total TTC Trimestriel</t>
  </si>
  <si>
    <t>Montant TTC Unitaire</t>
  </si>
  <si>
    <t xml:space="preserve">Total général estimatif - Matériels </t>
  </si>
  <si>
    <t xml:space="preserve">Total général estimatif Trimestriel - Maintenance </t>
  </si>
  <si>
    <t>Modèle A - MFP A4 Noir 30 ppm</t>
  </si>
  <si>
    <t>Conformément à l'article 3.1.3 du CCTP "Reprise des anciens matériels" :</t>
  </si>
  <si>
    <t>OUI</t>
  </si>
  <si>
    <t>NON</t>
  </si>
  <si>
    <t>Si NON, montant de la participation financière aux frais de restitution des matériels mentionnés à l'Annexe 1</t>
  </si>
  <si>
    <t>Total estimé sur la durée du marché 16 Trimestres</t>
  </si>
  <si>
    <t>Modèle B - MFP A4 Couleur 25 ppm</t>
  </si>
  <si>
    <r>
      <t xml:space="preserve">Modèle A
</t>
    </r>
    <r>
      <rPr>
        <b/>
        <sz val="18"/>
        <rFont val="Century Gothic"/>
        <family val="2"/>
      </rPr>
      <t>Multifonctions Noir format A4 - 30 cpm mini - de proximité (Copieur, imprimante noire et scanner couleur réseau) équipé à minima de :</t>
    </r>
    <r>
      <rPr>
        <sz val="18"/>
        <rFont val="Century Gothic"/>
        <family val="2"/>
      </rPr>
      <t xml:space="preserve">
o 	Chargeur d’originaux recto-verso automatique de 50 feuilles 
o 	1 alimentation papier universelle de 250 feuilles 
o 	1 alimentation papier manuelle (passe-copie) de 50 feuilles acceptant un grammage jusqu’à 160 gr/m²
o 	Ecran Conversationnel ou Tactile</t>
    </r>
  </si>
  <si>
    <r>
      <rPr>
        <b/>
        <u/>
        <sz val="18"/>
        <color rgb="FFC00000"/>
        <rFont val="Century Gothic"/>
        <family val="2"/>
      </rPr>
      <t xml:space="preserve">Modèle B
</t>
    </r>
    <r>
      <rPr>
        <b/>
        <sz val="18"/>
        <rFont val="Century Gothic"/>
        <family val="2"/>
      </rPr>
      <t xml:space="preserve">Multifonctions Couleur format A4 - 25 cpm mini - départemental (Copieur, imprimante, scanner couleur réseau) équipé à minima de :
</t>
    </r>
    <r>
      <rPr>
        <sz val="18"/>
        <rFont val="Century Gothic"/>
        <family val="2"/>
      </rPr>
      <t>o 	Chargeur d’originaux recto-verso automatique de 50 feuilles
o 	1 alimentation papier universelle de 500 feuilles
o 	1 alimentation papier manuelle (passe-copie) de 50 feuilles acceptant un grammage jusqu’à 160 gr/m²
o 	Ecran Tactile</t>
    </r>
  </si>
  <si>
    <t>Coût de la page N&amp;B pour Modèle A</t>
  </si>
  <si>
    <t xml:space="preserve">Finisseur externe avec agrafage multipositions </t>
  </si>
  <si>
    <t>MAINTENANCE ET FOURNITURE DES CONSOMMABLES</t>
  </si>
  <si>
    <t>Nombre trimestriel estimatif d'impressions couleur  (Multifonctions)</t>
  </si>
  <si>
    <t>Restitution, aux frais du titulaire du marché, des matériels aux organismes de financement mentionnés à l'Annexe 1 (Rayer la mention inutile) :</t>
  </si>
  <si>
    <t>Prix Unitaire HT</t>
  </si>
  <si>
    <r>
      <rPr>
        <b/>
        <u/>
        <sz val="18"/>
        <color rgb="FFC00000"/>
        <rFont val="Century Gothic"/>
        <family val="2"/>
      </rPr>
      <t xml:space="preserve">Modèle C
</t>
    </r>
    <r>
      <rPr>
        <b/>
        <sz val="18"/>
        <rFont val="Century Gothic"/>
        <family val="2"/>
      </rPr>
      <t xml:space="preserve">Multifonction Couleur format A4/A3 20 cpm (Copieur, imprimante et scanner couleur réseau) équipé à minima de : </t>
    </r>
    <r>
      <rPr>
        <sz val="18"/>
        <rFont val="Century Gothic"/>
        <family val="2"/>
      </rPr>
      <t xml:space="preserve">
o	 Chargeur d’originaux recto-verso automatique 50 feuilles 
o	 2 magasins papier de 500 feuilles  chacun
o	 Meuble support
o	 1 alimentation papier manuelle (passe-copie) de 50 feuilles  acceptant un grammage jusqu’à 280 gr/m²</t>
    </r>
  </si>
  <si>
    <t>Magasin papier universel 2x500 feuilles</t>
  </si>
  <si>
    <t>Lecteur de badges</t>
  </si>
  <si>
    <t>Carte fax - Lan Fax</t>
  </si>
  <si>
    <t>Indiquer le modèle proposé :</t>
  </si>
  <si>
    <t>70 000 pages</t>
  </si>
  <si>
    <t>40 000 pages</t>
  </si>
  <si>
    <t>Coût de la page N&amp;B pour Modèles C et D</t>
  </si>
  <si>
    <t>Coût de la page couleur pour Modèles C et D</t>
  </si>
  <si>
    <t>Récapitulatif des coûts en achat des matériels</t>
  </si>
  <si>
    <t>Modèle C - MFP A3 Couleur 20 ppm</t>
  </si>
  <si>
    <t>Modèle D - MFP A3 Couleur 45 ppm</t>
  </si>
  <si>
    <t>Nombre trimestriel estimatif de copies ou d'impressions N&amp;B Modèles C et D</t>
  </si>
  <si>
    <t>Nombre trimestriel estimatif de copies ou d'impressions couleur Modèles C et D</t>
  </si>
  <si>
    <t>Nombre trimestriel estimatif de copies ou d'impressions N&amp;B Modèle A</t>
  </si>
  <si>
    <t>Nombre trimestriel estimatif de copies ou d'impressions N&amp;B Modèle B</t>
  </si>
  <si>
    <t>Nombre trimestriel estimatif de copies ou d'impressions couleur Modèle B</t>
  </si>
  <si>
    <t>Coût de la page N&amp;B pour Modèle B</t>
  </si>
  <si>
    <t xml:space="preserve">Coût de la page couleur pour Modèle B </t>
  </si>
  <si>
    <t>Le remplissage des tableaux récapitulatifs ci-dessous est automatique : ne rien renseigner
Obligatoire, il ne doit pas subir de modications sous peine de nullité de l'offre</t>
  </si>
  <si>
    <r>
      <rPr>
        <b/>
        <u/>
        <sz val="18"/>
        <color rgb="FFC00000"/>
        <rFont val="Century Gothic"/>
        <family val="2"/>
      </rPr>
      <t xml:space="preserve">Modèle D
</t>
    </r>
    <r>
      <rPr>
        <b/>
        <sz val="18"/>
        <rFont val="Century Gothic"/>
        <family val="2"/>
      </rPr>
      <t xml:space="preserve">Multifonction Couleur format A4/A3  45 cpm (Copieur, imprimante et scanner couleur réseau) équipé à minima de : </t>
    </r>
    <r>
      <rPr>
        <sz val="18"/>
        <rFont val="Century Gothic"/>
        <family val="2"/>
      </rPr>
      <t xml:space="preserve">
o	 Chargeur d’originaux recto-verso automatique DUAL SCAN de 100 feuilles minimum
o	 4 magasins papier de 500 feuilles minimum chacun
o	 1 alimentation papier manuelle (passe-copie) de 50 feuilles au minimum acceptant un grammage jusqu’à 280 gr/m²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</si>
</sst>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00\ &quot;€&quot;"/>
  </numFmts>
  <fonts count="19" x14ac:knownFonts="1">
    <font>
      <sz val="10"/>
      <color theme="1"/>
      <name val="Times New Roman"/>
      <family val="2"/>
    </font>
    <font>
      <sz val="18"/>
      <color rgb="FFC00000"/>
      <name val="Century Gothic"/>
      <family val="2"/>
    </font>
    <font>
      <sz val="18"/>
      <color theme="1"/>
      <name val="Century Gothic"/>
      <family val="2"/>
    </font>
    <font>
      <b/>
      <sz val="18"/>
      <color theme="1"/>
      <name val="Century Gothic"/>
      <family val="2"/>
    </font>
    <font>
      <b/>
      <sz val="18"/>
      <name val="Century Gothic"/>
      <family val="2"/>
    </font>
    <font>
      <b/>
      <sz val="18"/>
      <color rgb="FFC00000"/>
      <name val="Century Gothic"/>
      <family val="2"/>
    </font>
    <font>
      <b/>
      <u/>
      <sz val="18"/>
      <color rgb="FFC00000"/>
      <name val="Century Gothic"/>
      <family val="2"/>
    </font>
    <font>
      <sz val="18"/>
      <name val="Century Gothic"/>
      <family val="2"/>
    </font>
    <font>
      <sz val="18"/>
      <color rgb="FF0000FF"/>
      <name val="Century Gothic"/>
      <family val="2"/>
    </font>
    <font>
      <b/>
      <sz val="18"/>
      <color rgb="FF0000FF"/>
      <name val="Century Gothic"/>
      <family val="2"/>
    </font>
    <font>
      <u/>
      <sz val="18"/>
      <color theme="1"/>
      <name val="Century Gothic"/>
      <family val="2"/>
    </font>
    <font>
      <b/>
      <u/>
      <sz val="18"/>
      <color theme="1"/>
      <name val="Cambria"/>
      <family val="1"/>
      <scheme val="major"/>
    </font>
    <font>
      <sz val="18"/>
      <color theme="1"/>
      <name val="Cambria"/>
      <family val="1"/>
      <scheme val="major"/>
    </font>
    <font>
      <sz val="18"/>
      <color theme="1"/>
      <name val="Times New Roman"/>
      <family val="2"/>
    </font>
    <font>
      <b/>
      <sz val="18"/>
      <color theme="1"/>
      <name val="Cambria"/>
      <family val="1"/>
      <scheme val="major"/>
    </font>
    <font>
      <b/>
      <u/>
      <sz val="18"/>
      <color theme="1"/>
      <name val="Century Gothic"/>
      <family val="2"/>
    </font>
    <font>
      <b/>
      <sz val="18"/>
      <color rgb="FFFF0000"/>
      <name val="Century Gothic"/>
      <family val="2"/>
    </font>
    <font>
      <b/>
      <sz val="10"/>
      <color theme="1"/>
      <name val="Times New Roman"/>
      <family val="2"/>
    </font>
    <font>
      <b/>
      <sz val="18"/>
      <color theme="8" tint="-0.499984740745262"/>
      <name val="Century Gothic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Border="1"/>
    <xf numFmtId="0" fontId="3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5" borderId="0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0" fillId="0" borderId="0" xfId="0" applyFont="1" applyAlignment="1">
      <alignment horizontal="justify" vertical="center"/>
    </xf>
    <xf numFmtId="0" fontId="3" fillId="0" borderId="24" xfId="0" applyFont="1" applyBorder="1" applyAlignment="1">
      <alignment horizontal="right" vertical="center"/>
    </xf>
    <xf numFmtId="0" fontId="3" fillId="0" borderId="25" xfId="0" applyFont="1" applyBorder="1" applyAlignment="1">
      <alignment horizontal="right" vertical="center"/>
    </xf>
    <xf numFmtId="0" fontId="3" fillId="0" borderId="9" xfId="0" applyFont="1" applyBorder="1"/>
    <xf numFmtId="0" fontId="2" fillId="0" borderId="22" xfId="0" applyFont="1" applyBorder="1"/>
    <xf numFmtId="0" fontId="2" fillId="0" borderId="10" xfId="0" applyFont="1" applyBorder="1"/>
    <xf numFmtId="0" fontId="11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/>
    <xf numFmtId="0" fontId="2" fillId="6" borderId="7" xfId="0" applyFont="1" applyFill="1" applyBorder="1"/>
    <xf numFmtId="0" fontId="2" fillId="6" borderId="18" xfId="0" applyFont="1" applyFill="1" applyBorder="1" applyAlignment="1">
      <alignment horizontal="center" vertical="center" wrapText="1"/>
    </xf>
    <xf numFmtId="0" fontId="13" fillId="0" borderId="0" xfId="0" applyFont="1"/>
    <xf numFmtId="0" fontId="3" fillId="4" borderId="13" xfId="0" applyFont="1" applyFill="1" applyBorder="1" applyAlignment="1">
      <alignment vertical="center"/>
    </xf>
    <xf numFmtId="0" fontId="3" fillId="4" borderId="23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2" fillId="0" borderId="15" xfId="0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3" fontId="2" fillId="0" borderId="26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  <xf numFmtId="0" fontId="2" fillId="0" borderId="24" xfId="0" applyFont="1" applyBorder="1"/>
    <xf numFmtId="0" fontId="2" fillId="6" borderId="32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2" fillId="6" borderId="2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25" xfId="0" applyFont="1" applyBorder="1"/>
    <xf numFmtId="0" fontId="2" fillId="0" borderId="22" xfId="0" applyFont="1" applyBorder="1" applyAlignment="1">
      <alignment vertical="center" wrapText="1"/>
    </xf>
    <xf numFmtId="0" fontId="3" fillId="7" borderId="21" xfId="0" applyFont="1" applyFill="1" applyBorder="1" applyAlignment="1">
      <alignment vertical="center"/>
    </xf>
    <xf numFmtId="0" fontId="3" fillId="7" borderId="11" xfId="0" applyFont="1" applyFill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/>
    </xf>
    <xf numFmtId="0" fontId="3" fillId="0" borderId="1" xfId="0" applyFont="1" applyBorder="1"/>
    <xf numFmtId="0" fontId="2" fillId="0" borderId="2" xfId="0" applyFont="1" applyBorder="1"/>
    <xf numFmtId="0" fontId="9" fillId="5" borderId="0" xfId="0" applyFont="1" applyFill="1" applyBorder="1" applyAlignment="1">
      <alignment horizontal="center" vertical="center" wrapText="1"/>
    </xf>
    <xf numFmtId="0" fontId="3" fillId="0" borderId="36" xfId="0" applyFont="1" applyBorder="1" applyAlignment="1">
      <alignment horizontal="right" vertical="center"/>
    </xf>
    <xf numFmtId="0" fontId="3" fillId="0" borderId="37" xfId="0" applyFont="1" applyBorder="1" applyAlignment="1">
      <alignment vertical="center"/>
    </xf>
    <xf numFmtId="0" fontId="2" fillId="0" borderId="37" xfId="0" applyFont="1" applyBorder="1"/>
    <xf numFmtId="0" fontId="2" fillId="0" borderId="38" xfId="0" applyFont="1" applyBorder="1"/>
    <xf numFmtId="0" fontId="3" fillId="5" borderId="39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/>
    </xf>
    <xf numFmtId="0" fontId="9" fillId="5" borderId="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top" wrapText="1"/>
    </xf>
    <xf numFmtId="44" fontId="8" fillId="2" borderId="31" xfId="0" applyNumberFormat="1" applyFont="1" applyFill="1" applyBorder="1" applyAlignment="1">
      <alignment horizontal="center" vertical="center" wrapText="1"/>
    </xf>
    <xf numFmtId="44" fontId="8" fillId="2" borderId="2" xfId="0" applyNumberFormat="1" applyFont="1" applyFill="1" applyBorder="1" applyAlignment="1">
      <alignment horizontal="center" vertical="center" wrapText="1"/>
    </xf>
    <xf numFmtId="44" fontId="2" fillId="0" borderId="0" xfId="0" applyNumberFormat="1" applyFont="1" applyBorder="1" applyAlignment="1">
      <alignment horizontal="center" vertical="center" wrapText="1"/>
    </xf>
    <xf numFmtId="44" fontId="8" fillId="2" borderId="0" xfId="0" applyNumberFormat="1" applyFont="1" applyFill="1" applyBorder="1" applyAlignment="1">
      <alignment horizontal="center" vertical="center" wrapText="1"/>
    </xf>
    <xf numFmtId="44" fontId="8" fillId="2" borderId="8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5" fontId="3" fillId="0" borderId="19" xfId="0" applyNumberFormat="1" applyFont="1" applyBorder="1" applyAlignment="1">
      <alignment horizontal="center" vertical="center"/>
    </xf>
    <xf numFmtId="165" fontId="3" fillId="0" borderId="33" xfId="0" applyNumberFormat="1" applyFont="1" applyBorder="1" applyAlignment="1">
      <alignment horizontal="center" vertical="center"/>
    </xf>
    <xf numFmtId="164" fontId="2" fillId="0" borderId="26" xfId="0" applyNumberFormat="1" applyFont="1" applyBorder="1" applyAlignment="1">
      <alignment horizontal="center" vertical="center" wrapText="1"/>
    </xf>
    <xf numFmtId="164" fontId="2" fillId="0" borderId="29" xfId="0" applyNumberFormat="1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164" fontId="3" fillId="0" borderId="30" xfId="0" applyNumberFormat="1" applyFont="1" applyBorder="1" applyAlignment="1">
      <alignment horizontal="center" vertical="center" wrapText="1"/>
    </xf>
    <xf numFmtId="164" fontId="3" fillId="8" borderId="8" xfId="0" applyNumberFormat="1" applyFont="1" applyFill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 wrapText="1"/>
    </xf>
    <xf numFmtId="44" fontId="15" fillId="2" borderId="3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top" wrapText="1"/>
    </xf>
    <xf numFmtId="0" fontId="9" fillId="5" borderId="0" xfId="0" applyFont="1" applyFill="1" applyAlignment="1">
      <alignment horizontal="center" vertical="center" wrapText="1"/>
    </xf>
    <xf numFmtId="0" fontId="5" fillId="3" borderId="8" xfId="0" applyFont="1" applyFill="1" applyBorder="1" applyAlignment="1">
      <alignment vertical="center" wrapText="1"/>
    </xf>
    <xf numFmtId="44" fontId="15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4" borderId="40" xfId="0" applyFont="1" applyFill="1" applyBorder="1" applyAlignment="1">
      <alignment horizontal="center" vertical="center"/>
    </xf>
    <xf numFmtId="0" fontId="3" fillId="4" borderId="32" xfId="0" applyFont="1" applyFill="1" applyBorder="1" applyAlignment="1">
      <alignment vertical="center"/>
    </xf>
    <xf numFmtId="0" fontId="3" fillId="4" borderId="41" xfId="0" applyFont="1" applyFill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44" fontId="8" fillId="2" borderId="30" xfId="0" applyNumberFormat="1" applyFont="1" applyFill="1" applyBorder="1" applyAlignment="1">
      <alignment horizontal="center" vertical="center" wrapText="1"/>
    </xf>
    <xf numFmtId="44" fontId="3" fillId="0" borderId="13" xfId="0" applyNumberFormat="1" applyFont="1" applyBorder="1" applyAlignment="1">
      <alignment horizontal="center" vertical="center" wrapText="1"/>
    </xf>
    <xf numFmtId="0" fontId="3" fillId="4" borderId="43" xfId="0" applyFont="1" applyFill="1" applyBorder="1" applyAlignment="1">
      <alignment vertical="center"/>
    </xf>
    <xf numFmtId="0" fontId="2" fillId="0" borderId="32" xfId="0" applyFont="1" applyBorder="1" applyAlignment="1">
      <alignment vertical="center" wrapText="1"/>
    </xf>
    <xf numFmtId="164" fontId="4" fillId="8" borderId="8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5" fillId="10" borderId="7" xfId="0" applyFont="1" applyFill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9" borderId="13" xfId="0" applyFont="1" applyFill="1" applyBorder="1" applyAlignment="1">
      <alignment horizontal="center" vertical="center"/>
    </xf>
    <xf numFmtId="0" fontId="3" fillId="9" borderId="20" xfId="0" applyFont="1" applyFill="1" applyBorder="1" applyAlignment="1">
      <alignment horizontal="center" vertical="center"/>
    </xf>
    <xf numFmtId="0" fontId="3" fillId="9" borderId="14" xfId="0" applyFont="1" applyFill="1" applyBorder="1" applyAlignment="1">
      <alignment horizontal="center" vertical="center"/>
    </xf>
    <xf numFmtId="0" fontId="3" fillId="9" borderId="15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16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49" fontId="16" fillId="0" borderId="0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302894</xdr:rowOff>
    </xdr:from>
    <xdr:to>
      <xdr:col>4</xdr:col>
      <xdr:colOff>0</xdr:colOff>
      <xdr:row>4</xdr:row>
      <xdr:rowOff>139853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58800" y="302894"/>
          <a:ext cx="21831299" cy="1297459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2000">
              <a:ln>
                <a:solidFill>
                  <a:srgbClr val="002060"/>
                </a:solidFill>
              </a:ln>
              <a:solidFill>
                <a:srgbClr val="000000"/>
              </a:solidFill>
              <a:latin typeface="Century Gothic" panose="020B0502020202020204" pitchFamily="34" charset="0"/>
            </a:rPr>
            <a:t>Bordereau des Prix Unitaires à valeur contractuelle - </a:t>
          </a:r>
          <a:r>
            <a:rPr lang="fr-FR" sz="2000" baseline="0">
              <a:ln>
                <a:solidFill>
                  <a:srgbClr val="002060"/>
                </a:solidFill>
              </a:ln>
              <a:solidFill>
                <a:srgbClr val="000000"/>
              </a:solidFill>
              <a:latin typeface="Century Gothic" panose="020B0502020202020204" pitchFamily="34" charset="0"/>
            </a:rPr>
            <a:t>ACHAT </a:t>
          </a:r>
          <a:endParaRPr lang="fr-FR" sz="2000">
            <a:ln>
              <a:solidFill>
                <a:srgbClr val="002060"/>
              </a:solidFill>
            </a:ln>
            <a:solidFill>
              <a:srgbClr val="000000"/>
            </a:solidFill>
            <a:latin typeface="Century Gothic" panose="020B0502020202020204" pitchFamily="34" charset="0"/>
          </a:endParaRPr>
        </a:p>
        <a:p>
          <a:pPr algn="ctr"/>
          <a:endParaRPr lang="fr-FR" sz="2000">
            <a:ln>
              <a:solidFill>
                <a:srgbClr val="002060"/>
              </a:solidFill>
            </a:ln>
            <a:solidFill>
              <a:srgbClr val="000000"/>
            </a:solidFill>
            <a:latin typeface="Century Gothic" panose="020B0502020202020204" pitchFamily="34" charset="0"/>
          </a:endParaRPr>
        </a:p>
        <a:p>
          <a:pPr algn="ctr"/>
          <a:r>
            <a:rPr lang="fr-FR" sz="2000">
              <a:ln>
                <a:solidFill>
                  <a:srgbClr val="002060"/>
                </a:solidFill>
              </a:ln>
              <a:solidFill>
                <a:srgbClr val="000000"/>
              </a:solidFill>
              <a:latin typeface="Century Gothic" panose="020B0502020202020204" pitchFamily="34" charset="0"/>
            </a:rPr>
            <a:t>Commun</a:t>
          </a:r>
          <a:r>
            <a:rPr lang="fr-FR" sz="2000" baseline="0">
              <a:ln>
                <a:solidFill>
                  <a:srgbClr val="002060"/>
                </a:solidFill>
              </a:ln>
              <a:solidFill>
                <a:srgbClr val="000000"/>
              </a:solidFill>
              <a:latin typeface="Century Gothic" panose="020B0502020202020204" pitchFamily="34" charset="0"/>
            </a:rPr>
            <a:t>e de SOLAIZE</a:t>
          </a:r>
          <a:endParaRPr lang="fr-FR" sz="2000">
            <a:ln>
              <a:solidFill>
                <a:srgbClr val="002060"/>
              </a:solidFill>
            </a:ln>
            <a:solidFill>
              <a:srgbClr val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</xdr:col>
      <xdr:colOff>546098</xdr:colOff>
      <xdr:row>0</xdr:row>
      <xdr:rowOff>300036</xdr:rowOff>
    </xdr:from>
    <xdr:to>
      <xdr:col>2</xdr:col>
      <xdr:colOff>2871241</xdr:colOff>
      <xdr:row>4</xdr:row>
      <xdr:rowOff>165096</xdr:rowOff>
    </xdr:to>
    <xdr:pic>
      <xdr:nvPicPr>
        <xdr:cNvPr id="8" name="Image 7" descr="Médiathèque de Solaize">
          <a:extLst>
            <a:ext uri="{FF2B5EF4-FFF2-40B4-BE49-F238E27FC236}">
              <a16:creationId xmlns:a16="http://schemas.microsoft.com/office/drawing/2014/main" id="{EE102C8F-472E-447F-896C-420E1CA623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098" y="300036"/>
          <a:ext cx="2876009" cy="13255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0</xdr:row>
      <xdr:rowOff>302894</xdr:rowOff>
    </xdr:from>
    <xdr:to>
      <xdr:col>6</xdr:col>
      <xdr:colOff>1</xdr:colOff>
      <xdr:row>4</xdr:row>
      <xdr:rowOff>138266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8E626B4E-1B86-4AB1-9E50-506C564509F0}"/>
            </a:ext>
          </a:extLst>
        </xdr:cNvPr>
        <xdr:cNvSpPr txBox="1"/>
      </xdr:nvSpPr>
      <xdr:spPr>
        <a:xfrm>
          <a:off x="557214" y="302894"/>
          <a:ext cx="42019537" cy="1278410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2000">
              <a:ln>
                <a:solidFill>
                  <a:srgbClr val="002060"/>
                </a:solidFill>
              </a:ln>
              <a:solidFill>
                <a:srgbClr val="000000"/>
              </a:solidFill>
              <a:latin typeface="Century Gothic" panose="020B0502020202020204" pitchFamily="34" charset="0"/>
            </a:rPr>
            <a:t>Bordereau des Prix Unitaires à valeur contractuelle</a:t>
          </a:r>
        </a:p>
        <a:p>
          <a:pPr algn="ctr"/>
          <a:endParaRPr lang="fr-FR" sz="800">
            <a:ln>
              <a:solidFill>
                <a:srgbClr val="002060"/>
              </a:solidFill>
            </a:ln>
            <a:solidFill>
              <a:srgbClr val="000000"/>
            </a:solidFill>
            <a:latin typeface="Century Gothic" panose="020B0502020202020204" pitchFamily="34" charset="0"/>
          </a:endParaRPr>
        </a:p>
        <a:p>
          <a:pPr marL="0" indent="0" algn="ctr" eaLnBrk="1" fontAlgn="auto" latinLnBrk="0" hangingPunct="1"/>
          <a:r>
            <a:rPr lang="fr-FR" sz="2000">
              <a:ln>
                <a:solidFill>
                  <a:srgbClr val="002060"/>
                </a:solidFill>
              </a:ln>
              <a:solidFill>
                <a:srgbClr val="000000"/>
              </a:solidFill>
              <a:latin typeface="Century Gothic" panose="020B0502020202020204" pitchFamily="34" charset="0"/>
              <a:ea typeface="+mn-ea"/>
              <a:cs typeface="+mn-cs"/>
            </a:rPr>
            <a:t>Commune</a:t>
          </a:r>
          <a:r>
            <a:rPr lang="fr-FR" sz="2000" baseline="0">
              <a:ln>
                <a:solidFill>
                  <a:srgbClr val="002060"/>
                </a:solidFill>
              </a:ln>
              <a:solidFill>
                <a:srgbClr val="000000"/>
              </a:solidFill>
              <a:latin typeface="Century Gothic" panose="020B0502020202020204" pitchFamily="34" charset="0"/>
              <a:ea typeface="+mn-ea"/>
              <a:cs typeface="+mn-cs"/>
            </a:rPr>
            <a:t> de SOLAIZE</a:t>
          </a:r>
          <a:endParaRPr lang="fr-FR" sz="2000">
            <a:ln>
              <a:solidFill>
                <a:srgbClr val="002060"/>
              </a:solidFill>
            </a:ln>
            <a:solidFill>
              <a:srgbClr val="000000"/>
            </a:solidFill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550334</xdr:colOff>
      <xdr:row>0</xdr:row>
      <xdr:rowOff>306916</xdr:rowOff>
    </xdr:from>
    <xdr:to>
      <xdr:col>2</xdr:col>
      <xdr:colOff>2868595</xdr:colOff>
      <xdr:row>4</xdr:row>
      <xdr:rowOff>184145</xdr:rowOff>
    </xdr:to>
    <xdr:pic>
      <xdr:nvPicPr>
        <xdr:cNvPr id="8" name="Image 7" descr="Médiathèque de Solaize">
          <a:extLst>
            <a:ext uri="{FF2B5EF4-FFF2-40B4-BE49-F238E27FC236}">
              <a16:creationId xmlns:a16="http://schemas.microsoft.com/office/drawing/2014/main" id="{822A6308-9320-4963-9EE2-604CBE8C9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334" y="306916"/>
          <a:ext cx="2882358" cy="13255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</xdr:rowOff>
    </xdr:from>
    <xdr:to>
      <xdr:col>5</xdr:col>
      <xdr:colOff>0</xdr:colOff>
      <xdr:row>2</xdr:row>
      <xdr:rowOff>857250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97720" y="285751"/>
          <a:ext cx="34194750" cy="1381124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800">
              <a:ln>
                <a:solidFill>
                  <a:srgbClr val="002060"/>
                </a:solidFill>
              </a:ln>
              <a:solidFill>
                <a:srgbClr val="000000"/>
              </a:solidFill>
              <a:latin typeface="Century Gothic" panose="020B0502020202020204" pitchFamily="34" charset="0"/>
            </a:rPr>
            <a:t>Détail Quantitatif Estimatif</a:t>
          </a:r>
        </a:p>
        <a:p>
          <a:pPr algn="ctr"/>
          <a:endParaRPr lang="fr-FR" sz="1800">
            <a:ln>
              <a:solidFill>
                <a:srgbClr val="002060"/>
              </a:solidFill>
            </a:ln>
            <a:solidFill>
              <a:srgbClr val="000000"/>
            </a:solidFill>
            <a:latin typeface="Century Gothic" panose="020B0502020202020204" pitchFamily="34" charset="0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800">
              <a:ln>
                <a:solidFill>
                  <a:srgbClr val="002060"/>
                </a:solidFill>
              </a:ln>
              <a:solidFill>
                <a:srgbClr val="000000"/>
              </a:solidFill>
              <a:latin typeface="Century Gothic" panose="020B0502020202020204" pitchFamily="34" charset="0"/>
              <a:ea typeface="+mn-ea"/>
              <a:cs typeface="+mn-cs"/>
            </a:rPr>
            <a:t>Commune</a:t>
          </a:r>
          <a:r>
            <a:rPr lang="fr-FR" sz="1800" baseline="0">
              <a:ln>
                <a:solidFill>
                  <a:srgbClr val="002060"/>
                </a:solidFill>
              </a:ln>
              <a:solidFill>
                <a:srgbClr val="000000"/>
              </a:solidFill>
              <a:latin typeface="Century Gothic" panose="020B0502020202020204" pitchFamily="34" charset="0"/>
              <a:ea typeface="+mn-ea"/>
              <a:cs typeface="+mn-cs"/>
            </a:rPr>
            <a:t> de SOLAIZE</a:t>
          </a:r>
          <a:endParaRPr lang="fr-FR" sz="1800">
            <a:ln>
              <a:solidFill>
                <a:srgbClr val="002060"/>
              </a:solidFill>
            </a:ln>
            <a:solidFill>
              <a:srgbClr val="000000"/>
            </a:solidFill>
            <a:latin typeface="Century Gothic" panose="020B0502020202020204" pitchFamily="34" charset="0"/>
            <a:ea typeface="+mn-ea"/>
            <a:cs typeface="+mn-cs"/>
          </a:endParaRPr>
        </a:p>
        <a:p>
          <a:pPr algn="ctr"/>
          <a:r>
            <a:rPr lang="fr-FR" sz="1800" b="0">
              <a:ln>
                <a:solidFill>
                  <a:srgbClr val="002060"/>
                </a:solidFill>
              </a:ln>
              <a:solidFill>
                <a:srgbClr val="002060"/>
              </a:solidFill>
              <a:latin typeface="Century Gothic" panose="020B0502020202020204" pitchFamily="34" charset="0"/>
            </a:rPr>
            <a:t> </a:t>
          </a:r>
          <a:endParaRPr lang="fr-FR" sz="1400" b="0">
            <a:ln>
              <a:solidFill>
                <a:srgbClr val="002060"/>
              </a:solidFill>
            </a:ln>
            <a:solidFill>
              <a:srgbClr val="002060"/>
            </a:solidFill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792161</xdr:colOff>
      <xdr:row>0</xdr:row>
      <xdr:rowOff>285749</xdr:rowOff>
    </xdr:from>
    <xdr:to>
      <xdr:col>1</xdr:col>
      <xdr:colOff>3042791</xdr:colOff>
      <xdr:row>2</xdr:row>
      <xdr:rowOff>878415</xdr:rowOff>
    </xdr:to>
    <xdr:pic>
      <xdr:nvPicPr>
        <xdr:cNvPr id="8" name="Image 7" descr="Médiathèque de Solaize">
          <a:extLst>
            <a:ext uri="{FF2B5EF4-FFF2-40B4-BE49-F238E27FC236}">
              <a16:creationId xmlns:a16="http://schemas.microsoft.com/office/drawing/2014/main" id="{8102ABAF-9FCE-4D0D-9606-DC60F113E6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161" y="285749"/>
          <a:ext cx="3053394" cy="14075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40"/>
  <sheetViews>
    <sheetView tabSelected="1" topLeftCell="B1" zoomScale="50" zoomScaleNormal="50" zoomScaleSheetLayoutView="55" zoomScalePageLayoutView="70" workbookViewId="0">
      <selection activeCell="C5" sqref="C5"/>
    </sheetView>
  </sheetViews>
  <sheetFormatPr baseColWidth="10" defaultColWidth="11.5" defaultRowHeight="24.95" customHeight="1" x14ac:dyDescent="0.6"/>
  <cols>
    <col min="1" max="1" width="2.5" style="6" hidden="1" customWidth="1"/>
    <col min="2" max="2" width="8.35546875" style="6" customWidth="1"/>
    <col min="3" max="3" width="232.35546875" style="8" customWidth="1"/>
    <col min="4" max="4" width="47.5703125" style="8" customWidth="1"/>
    <col min="5" max="5" width="9.85546875" style="8" customWidth="1"/>
    <col min="6" max="6" width="20.85546875" style="8" customWidth="1"/>
    <col min="7" max="16384" width="11.5" style="8"/>
  </cols>
  <sheetData>
    <row r="2" spans="1:6" s="4" customFormat="1" ht="24.95" customHeight="1" x14ac:dyDescent="0.6">
      <c r="A2" s="1"/>
      <c r="B2" s="1"/>
      <c r="C2" s="2"/>
      <c r="D2" s="3"/>
    </row>
    <row r="3" spans="1:6" s="4" customFormat="1" ht="24.95" customHeight="1" x14ac:dyDescent="0.6">
      <c r="A3" s="1"/>
      <c r="B3" s="1"/>
      <c r="C3" s="2"/>
      <c r="D3" s="3"/>
    </row>
    <row r="4" spans="1:6" s="4" customFormat="1" ht="39.6" customHeight="1" x14ac:dyDescent="0.6">
      <c r="A4" s="1"/>
      <c r="B4" s="1"/>
      <c r="D4" s="5"/>
    </row>
    <row r="5" spans="1:6" s="4" customFormat="1" ht="81.599999999999994" customHeight="1" thickBot="1" x14ac:dyDescent="0.65">
      <c r="A5" s="1"/>
      <c r="B5" s="1"/>
    </row>
    <row r="6" spans="1:6" ht="20.100000000000001" customHeight="1" x14ac:dyDescent="0.6">
      <c r="C6" s="100" t="s">
        <v>34</v>
      </c>
      <c r="D6" s="103" t="s">
        <v>29</v>
      </c>
      <c r="E6" s="9"/>
      <c r="F6" s="106"/>
    </row>
    <row r="7" spans="1:6" ht="20.100000000000001" customHeight="1" x14ac:dyDescent="0.6">
      <c r="C7" s="101"/>
      <c r="D7" s="104"/>
      <c r="E7" s="9"/>
      <c r="F7" s="106"/>
    </row>
    <row r="8" spans="1:6" ht="19.5" customHeight="1" thickBot="1" x14ac:dyDescent="0.65">
      <c r="C8" s="102"/>
      <c r="D8" s="105"/>
      <c r="E8" s="9"/>
      <c r="F8" s="106"/>
    </row>
    <row r="9" spans="1:6" ht="174.75" customHeight="1" thickBot="1" x14ac:dyDescent="0.65">
      <c r="C9" s="83" t="s">
        <v>22</v>
      </c>
      <c r="D9" s="70"/>
      <c r="E9" s="64"/>
      <c r="F9" s="64"/>
    </row>
    <row r="10" spans="1:6" ht="38.65" customHeight="1" thickBot="1" x14ac:dyDescent="0.65">
      <c r="C10" s="52"/>
      <c r="D10" s="68"/>
      <c r="E10" s="10"/>
      <c r="F10" s="10"/>
    </row>
    <row r="11" spans="1:6" ht="20.100000000000001" customHeight="1" x14ac:dyDescent="0.6">
      <c r="C11" s="100" t="s">
        <v>34</v>
      </c>
      <c r="D11" s="103" t="s">
        <v>29</v>
      </c>
      <c r="E11" s="10"/>
      <c r="F11" s="10"/>
    </row>
    <row r="12" spans="1:6" ht="20.100000000000001" customHeight="1" x14ac:dyDescent="0.6">
      <c r="C12" s="101"/>
      <c r="D12" s="104"/>
      <c r="E12" s="9"/>
      <c r="F12" s="106"/>
    </row>
    <row r="13" spans="1:6" ht="20.100000000000001" customHeight="1" thickBot="1" x14ac:dyDescent="0.65">
      <c r="C13" s="102"/>
      <c r="D13" s="105"/>
      <c r="E13" s="9"/>
      <c r="F13" s="106"/>
    </row>
    <row r="14" spans="1:6" ht="158.25" customHeight="1" thickBot="1" x14ac:dyDescent="0.65">
      <c r="C14" s="65" t="s">
        <v>23</v>
      </c>
      <c r="D14" s="70"/>
      <c r="E14" s="9"/>
      <c r="F14" s="106"/>
    </row>
    <row r="15" spans="1:6" ht="42" customHeight="1" thickBot="1" x14ac:dyDescent="0.65">
      <c r="C15" s="11"/>
      <c r="D15" s="69"/>
      <c r="E15" s="56"/>
      <c r="F15" s="56"/>
    </row>
    <row r="16" spans="1:6" ht="19.899999999999999" customHeight="1" x14ac:dyDescent="0.6">
      <c r="C16" s="100" t="s">
        <v>34</v>
      </c>
      <c r="D16" s="103" t="s">
        <v>29</v>
      </c>
      <c r="E16" s="36"/>
      <c r="F16" s="36"/>
    </row>
    <row r="17" spans="3:6" ht="19.899999999999999" customHeight="1" x14ac:dyDescent="0.6">
      <c r="C17" s="101"/>
      <c r="D17" s="104"/>
      <c r="E17" s="36"/>
      <c r="F17" s="36"/>
    </row>
    <row r="18" spans="3:6" ht="19.899999999999999" customHeight="1" thickBot="1" x14ac:dyDescent="0.65">
      <c r="C18" s="102"/>
      <c r="D18" s="105"/>
      <c r="E18" s="36"/>
      <c r="F18" s="36"/>
    </row>
    <row r="19" spans="3:6" ht="153.75" customHeight="1" thickBot="1" x14ac:dyDescent="0.65">
      <c r="C19" s="65" t="s">
        <v>30</v>
      </c>
      <c r="D19" s="70"/>
      <c r="E19" s="36"/>
      <c r="F19" s="36"/>
    </row>
    <row r="20" spans="3:6" ht="49.5" customHeight="1" thickBot="1" x14ac:dyDescent="0.65">
      <c r="C20" s="85" t="s">
        <v>2</v>
      </c>
      <c r="D20" s="86" t="s">
        <v>29</v>
      </c>
      <c r="E20" s="84"/>
      <c r="F20" s="84"/>
    </row>
    <row r="21" spans="3:6" ht="49.5" customHeight="1" thickBot="1" x14ac:dyDescent="0.65">
      <c r="C21" s="49" t="s">
        <v>31</v>
      </c>
      <c r="D21" s="94"/>
      <c r="E21" s="64"/>
      <c r="F21" s="64"/>
    </row>
    <row r="22" spans="3:6" ht="49.5" customHeight="1" thickBot="1" x14ac:dyDescent="0.65">
      <c r="C22" s="49" t="s">
        <v>32</v>
      </c>
      <c r="D22" s="66"/>
      <c r="E22" s="64"/>
      <c r="F22" s="64"/>
    </row>
    <row r="23" spans="3:6" ht="49.5" customHeight="1" thickBot="1" x14ac:dyDescent="0.65">
      <c r="C23" s="87"/>
      <c r="D23" s="69"/>
      <c r="E23" s="64"/>
      <c r="F23" s="64"/>
    </row>
    <row r="24" spans="3:6" ht="19.899999999999999" customHeight="1" x14ac:dyDescent="0.6">
      <c r="C24" s="100" t="s">
        <v>34</v>
      </c>
      <c r="D24" s="103" t="s">
        <v>29</v>
      </c>
      <c r="E24" s="64"/>
      <c r="F24" s="64"/>
    </row>
    <row r="25" spans="3:6" ht="19.899999999999999" customHeight="1" x14ac:dyDescent="0.6">
      <c r="C25" s="101"/>
      <c r="D25" s="104"/>
      <c r="E25" s="64"/>
      <c r="F25" s="64"/>
    </row>
    <row r="26" spans="3:6" ht="19.899999999999999" customHeight="1" thickBot="1" x14ac:dyDescent="0.65">
      <c r="C26" s="102"/>
      <c r="D26" s="105"/>
      <c r="E26" s="64"/>
      <c r="F26" s="64"/>
    </row>
    <row r="27" spans="3:6" ht="143.65" customHeight="1" thickBot="1" x14ac:dyDescent="0.65">
      <c r="C27" s="65" t="s">
        <v>50</v>
      </c>
      <c r="D27" s="70"/>
      <c r="E27" s="64"/>
      <c r="F27" s="64"/>
    </row>
    <row r="28" spans="3:6" ht="49.5" customHeight="1" thickBot="1" x14ac:dyDescent="0.65">
      <c r="C28" s="85" t="s">
        <v>2</v>
      </c>
      <c r="D28" s="82" t="s">
        <v>29</v>
      </c>
      <c r="E28" s="84"/>
      <c r="F28" s="84"/>
    </row>
    <row r="29" spans="3:6" ht="49.5" customHeight="1" thickBot="1" x14ac:dyDescent="0.65">
      <c r="C29" s="49" t="s">
        <v>31</v>
      </c>
      <c r="D29" s="94"/>
      <c r="E29" s="64"/>
      <c r="F29" s="64"/>
    </row>
    <row r="30" spans="3:6" ht="49.5" customHeight="1" thickBot="1" x14ac:dyDescent="0.65">
      <c r="C30" s="49" t="s">
        <v>25</v>
      </c>
      <c r="D30" s="66"/>
      <c r="E30" s="64"/>
      <c r="F30" s="64"/>
    </row>
    <row r="31" spans="3:6" ht="49.5" customHeight="1" thickBot="1" x14ac:dyDescent="0.65">
      <c r="C31" s="49" t="s">
        <v>33</v>
      </c>
      <c r="D31" s="67"/>
      <c r="E31" s="64"/>
      <c r="F31" s="64"/>
    </row>
    <row r="32" spans="3:6" ht="49.5" customHeight="1" x14ac:dyDescent="0.6">
      <c r="C32" s="87"/>
      <c r="D32" s="69"/>
      <c r="E32" s="64"/>
      <c r="F32" s="64"/>
    </row>
    <row r="33" spans="3:5" ht="24.95" customHeight="1" thickBot="1" x14ac:dyDescent="0.65">
      <c r="C33" s="7"/>
      <c r="E33" s="3"/>
    </row>
    <row r="34" spans="3:5" ht="24.95" customHeight="1" x14ac:dyDescent="0.6">
      <c r="C34" s="12"/>
      <c r="D34" s="53"/>
    </row>
    <row r="35" spans="3:5" ht="24.95" customHeight="1" x14ac:dyDescent="0.6">
      <c r="C35" s="99" t="s">
        <v>0</v>
      </c>
      <c r="D35" s="54"/>
    </row>
    <row r="36" spans="3:5" ht="24.95" customHeight="1" x14ac:dyDescent="0.6">
      <c r="C36" s="99"/>
      <c r="D36" s="54"/>
    </row>
    <row r="37" spans="3:5" ht="24.95" customHeight="1" thickBot="1" x14ac:dyDescent="0.65">
      <c r="C37" s="13"/>
      <c r="D37" s="55"/>
    </row>
    <row r="38" spans="3:5" ht="9.75" customHeight="1" x14ac:dyDescent="0.6">
      <c r="C38" s="14"/>
    </row>
    <row r="39" spans="3:5" ht="24.95" customHeight="1" x14ac:dyDescent="0.6">
      <c r="C39" s="14"/>
    </row>
    <row r="40" spans="3:5" ht="24.95" customHeight="1" x14ac:dyDescent="0.6">
      <c r="C40" s="14"/>
    </row>
  </sheetData>
  <mergeCells count="11">
    <mergeCell ref="F6:F8"/>
    <mergeCell ref="C11:C13"/>
    <mergeCell ref="D11:D13"/>
    <mergeCell ref="F12:F14"/>
    <mergeCell ref="C6:C8"/>
    <mergeCell ref="D6:D8"/>
    <mergeCell ref="C35:C36"/>
    <mergeCell ref="C16:C18"/>
    <mergeCell ref="D16:D18"/>
    <mergeCell ref="C24:C26"/>
    <mergeCell ref="D24:D26"/>
  </mergeCells>
  <printOptions horizontalCentered="1"/>
  <pageMargins left="0.25" right="0.25" top="0.16" bottom="0.12" header="0.12" footer="0.12"/>
  <pageSetup paperSize="8" scale="4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BDE36-0902-409C-9C56-B717747BE99C}">
  <sheetPr>
    <pageSetUpPr fitToPage="1"/>
  </sheetPr>
  <dimension ref="A2:H30"/>
  <sheetViews>
    <sheetView topLeftCell="B19" zoomScale="60" zoomScaleNormal="60" zoomScaleSheetLayoutView="45" zoomScalePageLayoutView="40" workbookViewId="0">
      <selection activeCell="H13" sqref="H13"/>
    </sheetView>
  </sheetViews>
  <sheetFormatPr baseColWidth="10" defaultColWidth="11.5" defaultRowHeight="24.95" customHeight="1" x14ac:dyDescent="0.6"/>
  <cols>
    <col min="1" max="1" width="2.5" style="6" hidden="1" customWidth="1"/>
    <col min="2" max="2" width="8.35546875" style="6" customWidth="1"/>
    <col min="3" max="3" width="123" style="8" customWidth="1"/>
    <col min="4" max="4" width="41.85546875" style="8" customWidth="1"/>
    <col min="5" max="5" width="44" style="8" customWidth="1"/>
    <col min="6" max="6" width="45.85546875" style="8" customWidth="1"/>
    <col min="7" max="7" width="3.35546875" style="8" customWidth="1"/>
    <col min="8" max="9" width="20.85546875" style="8" customWidth="1"/>
    <col min="10" max="16384" width="11.5" style="8"/>
  </cols>
  <sheetData>
    <row r="2" spans="1:7" s="4" customFormat="1" ht="24.95" customHeight="1" x14ac:dyDescent="0.6">
      <c r="A2" s="1"/>
      <c r="B2" s="1"/>
      <c r="C2" s="2"/>
      <c r="D2" s="3"/>
      <c r="E2" s="3"/>
      <c r="F2" s="3"/>
      <c r="G2" s="3"/>
    </row>
    <row r="3" spans="1:7" s="4" customFormat="1" ht="24.95" customHeight="1" x14ac:dyDescent="0.6">
      <c r="A3" s="1"/>
      <c r="B3" s="1"/>
      <c r="C3" s="2"/>
      <c r="D3" s="3"/>
      <c r="E3" s="3"/>
      <c r="F3" s="3"/>
      <c r="G3" s="3"/>
    </row>
    <row r="4" spans="1:7" s="4" customFormat="1" ht="39.6" customHeight="1" x14ac:dyDescent="0.6">
      <c r="A4" s="1"/>
      <c r="B4" s="1"/>
      <c r="D4" s="5"/>
      <c r="E4" s="5"/>
      <c r="F4" s="5"/>
      <c r="G4" s="5"/>
    </row>
    <row r="5" spans="1:7" s="4" customFormat="1" ht="81.599999999999994" customHeight="1" thickBot="1" x14ac:dyDescent="0.65">
      <c r="A5" s="1"/>
      <c r="B5" s="1"/>
      <c r="E5" s="107" t="s">
        <v>4</v>
      </c>
      <c r="F5" s="108"/>
    </row>
    <row r="6" spans="1:7" s="4" customFormat="1" ht="62.65" customHeight="1" thickBot="1" x14ac:dyDescent="0.65">
      <c r="A6" s="1"/>
      <c r="B6" s="1"/>
      <c r="C6" s="109"/>
      <c r="D6" s="110"/>
      <c r="E6" s="110"/>
      <c r="F6" s="111"/>
    </row>
    <row r="7" spans="1:7" ht="51" customHeight="1" x14ac:dyDescent="0.6">
      <c r="C7" s="116" t="s">
        <v>26</v>
      </c>
      <c r="D7" s="117"/>
      <c r="E7" s="117"/>
      <c r="F7" s="118"/>
    </row>
    <row r="8" spans="1:7" ht="27.4" customHeight="1" x14ac:dyDescent="0.6">
      <c r="C8" s="119"/>
      <c r="D8" s="120"/>
      <c r="E8" s="120"/>
      <c r="F8" s="121"/>
    </row>
    <row r="9" spans="1:7" ht="51" customHeight="1" x14ac:dyDescent="0.6">
      <c r="C9" s="122" t="s">
        <v>3</v>
      </c>
      <c r="D9" s="123"/>
      <c r="E9" s="124" t="s">
        <v>35</v>
      </c>
      <c r="F9" s="125"/>
    </row>
    <row r="10" spans="1:7" ht="51" customHeight="1" x14ac:dyDescent="0.6">
      <c r="C10" s="122" t="s">
        <v>27</v>
      </c>
      <c r="D10" s="123"/>
      <c r="E10" s="124" t="s">
        <v>36</v>
      </c>
      <c r="F10" s="125"/>
    </row>
    <row r="11" spans="1:7" ht="51" customHeight="1" x14ac:dyDescent="0.6">
      <c r="C11" s="50"/>
      <c r="D11" s="51"/>
      <c r="E11" s="46" t="s">
        <v>7</v>
      </c>
      <c r="F11" s="46" t="s">
        <v>12</v>
      </c>
    </row>
    <row r="12" spans="1:7" ht="51" customHeight="1" x14ac:dyDescent="0.6">
      <c r="C12" s="114" t="s">
        <v>24</v>
      </c>
      <c r="D12" s="115"/>
      <c r="E12" s="71"/>
      <c r="F12" s="72"/>
    </row>
    <row r="13" spans="1:7" ht="51" customHeight="1" x14ac:dyDescent="0.6">
      <c r="C13" s="114" t="s">
        <v>47</v>
      </c>
      <c r="D13" s="115"/>
      <c r="E13" s="71"/>
      <c r="F13" s="72"/>
    </row>
    <row r="14" spans="1:7" ht="51" customHeight="1" x14ac:dyDescent="0.6">
      <c r="C14" s="114" t="s">
        <v>37</v>
      </c>
      <c r="D14" s="115"/>
      <c r="E14" s="71"/>
      <c r="F14" s="72"/>
    </row>
    <row r="15" spans="1:7" ht="51" customHeight="1" x14ac:dyDescent="0.6">
      <c r="C15" s="114" t="s">
        <v>48</v>
      </c>
      <c r="D15" s="115"/>
      <c r="E15" s="73"/>
      <c r="F15" s="72"/>
    </row>
    <row r="16" spans="1:7" ht="51" customHeight="1" thickBot="1" x14ac:dyDescent="0.65">
      <c r="C16" s="112" t="s">
        <v>38</v>
      </c>
      <c r="D16" s="113"/>
      <c r="E16" s="74"/>
      <c r="F16" s="75"/>
    </row>
    <row r="17" spans="3:8" ht="30" customHeight="1" x14ac:dyDescent="0.6">
      <c r="C17" s="35"/>
      <c r="D17" s="35"/>
      <c r="E17" s="35"/>
      <c r="F17" s="35"/>
    </row>
    <row r="18" spans="3:8" ht="30" customHeight="1" x14ac:dyDescent="0.6">
      <c r="C18" s="35"/>
      <c r="D18" s="35"/>
      <c r="E18" s="35"/>
      <c r="F18" s="35"/>
    </row>
    <row r="19" spans="3:8" ht="30" customHeight="1" thickBot="1" x14ac:dyDescent="0.65">
      <c r="C19" s="35" t="s">
        <v>16</v>
      </c>
      <c r="D19" s="35"/>
      <c r="E19" s="35"/>
      <c r="F19" s="35"/>
    </row>
    <row r="20" spans="3:8" ht="67.150000000000006" customHeight="1" thickBot="1" x14ac:dyDescent="0.65">
      <c r="C20" s="47" t="s">
        <v>28</v>
      </c>
      <c r="D20" s="38" t="s">
        <v>17</v>
      </c>
      <c r="E20" s="38" t="s">
        <v>18</v>
      </c>
      <c r="F20" s="35"/>
    </row>
    <row r="21" spans="3:8" ht="63.75" customHeight="1" thickBot="1" x14ac:dyDescent="0.65">
      <c r="C21" s="47" t="s">
        <v>19</v>
      </c>
      <c r="D21" s="63">
        <v>0</v>
      </c>
      <c r="E21" s="35"/>
      <c r="F21" s="35"/>
    </row>
    <row r="22" spans="3:8" ht="30" customHeight="1" x14ac:dyDescent="0.6">
      <c r="C22" s="35"/>
      <c r="D22" s="35"/>
      <c r="E22" s="35"/>
      <c r="F22" s="35"/>
    </row>
    <row r="23" spans="3:8" ht="24.95" customHeight="1" thickBot="1" x14ac:dyDescent="0.65">
      <c r="C23" s="7"/>
      <c r="G23" s="3"/>
      <c r="H23" s="3"/>
    </row>
    <row r="24" spans="3:8" ht="24.95" customHeight="1" x14ac:dyDescent="0.6">
      <c r="C24" s="12"/>
      <c r="D24" s="15"/>
      <c r="E24" s="16"/>
      <c r="F24" s="57"/>
    </row>
    <row r="25" spans="3:8" ht="24.95" customHeight="1" x14ac:dyDescent="0.6">
      <c r="C25" s="99" t="s">
        <v>0</v>
      </c>
      <c r="D25" s="17"/>
      <c r="E25" s="3"/>
      <c r="F25" s="58"/>
    </row>
    <row r="26" spans="3:8" ht="24.95" customHeight="1" x14ac:dyDescent="0.6">
      <c r="C26" s="99"/>
      <c r="D26" s="17"/>
      <c r="E26" s="4"/>
      <c r="F26" s="59"/>
    </row>
    <row r="27" spans="3:8" ht="56.25" customHeight="1" thickBot="1" x14ac:dyDescent="0.65">
      <c r="C27" s="13"/>
      <c r="D27" s="18"/>
      <c r="E27" s="19"/>
      <c r="F27" s="60"/>
    </row>
    <row r="28" spans="3:8" ht="9.75" customHeight="1" x14ac:dyDescent="0.6">
      <c r="C28" s="14"/>
    </row>
    <row r="29" spans="3:8" ht="24.95" customHeight="1" x14ac:dyDescent="0.6">
      <c r="C29" s="14"/>
    </row>
    <row r="30" spans="3:8" ht="24.95" customHeight="1" x14ac:dyDescent="0.6">
      <c r="C30" s="14"/>
    </row>
  </sheetData>
  <mergeCells count="13">
    <mergeCell ref="E5:F5"/>
    <mergeCell ref="C6:F6"/>
    <mergeCell ref="C25:C26"/>
    <mergeCell ref="C16:D16"/>
    <mergeCell ref="C15:D15"/>
    <mergeCell ref="C7:F8"/>
    <mergeCell ref="C9:D9"/>
    <mergeCell ref="E9:F9"/>
    <mergeCell ref="C10:D10"/>
    <mergeCell ref="E10:F10"/>
    <mergeCell ref="C12:D12"/>
    <mergeCell ref="C13:D13"/>
    <mergeCell ref="C14:D14"/>
  </mergeCells>
  <printOptions horizontalCentered="1"/>
  <pageMargins left="0.25" right="0.25" top="0.31" bottom="0.33" header="0.3" footer="0.3"/>
  <pageSetup paperSize="8" scale="36" orientation="landscape" r:id="rId1"/>
  <rowBreaks count="1" manualBreakCount="1">
    <brk id="10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K34"/>
  <sheetViews>
    <sheetView topLeftCell="A2" zoomScale="60" zoomScaleNormal="60" zoomScalePageLayoutView="10" workbookViewId="0">
      <selection activeCell="B9" sqref="B9"/>
    </sheetView>
  </sheetViews>
  <sheetFormatPr baseColWidth="10" defaultColWidth="12" defaultRowHeight="22.5" x14ac:dyDescent="0.6"/>
  <cols>
    <col min="1" max="1" width="12" style="22"/>
    <col min="2" max="2" width="162.92578125" style="22" customWidth="1"/>
    <col min="3" max="3" width="36" style="21" customWidth="1"/>
    <col min="4" max="4" width="50.7109375" style="21" customWidth="1"/>
    <col min="5" max="5" width="47.0703125" style="21" customWidth="1"/>
    <col min="6" max="6" width="16" style="22" customWidth="1"/>
    <col min="7" max="7" width="25.140625" style="22" customWidth="1"/>
    <col min="8" max="16384" width="12" style="22"/>
  </cols>
  <sheetData>
    <row r="2" spans="2:11" ht="41.25" customHeight="1" x14ac:dyDescent="0.6">
      <c r="B2" s="20"/>
    </row>
    <row r="3" spans="2:11" ht="109.9" customHeight="1" x14ac:dyDescent="0.6">
      <c r="B3" s="20"/>
    </row>
    <row r="4" spans="2:11" x14ac:dyDescent="0.6">
      <c r="B4" s="131" t="s">
        <v>49</v>
      </c>
      <c r="C4" s="131"/>
      <c r="D4" s="131"/>
      <c r="E4" s="131"/>
    </row>
    <row r="5" spans="2:11" ht="24.75" customHeight="1" thickBot="1" x14ac:dyDescent="0.65">
      <c r="B5" s="131"/>
      <c r="C5" s="131"/>
      <c r="D5" s="131"/>
      <c r="E5" s="131"/>
    </row>
    <row r="6" spans="2:11" ht="70.349999999999994" customHeight="1" thickBot="1" x14ac:dyDescent="0.65">
      <c r="B6" s="126" t="s">
        <v>39</v>
      </c>
      <c r="C6" s="130"/>
      <c r="D6" s="130"/>
      <c r="E6" s="127"/>
    </row>
    <row r="7" spans="2:11" ht="46.35" customHeight="1" thickBot="1" x14ac:dyDescent="0.65">
      <c r="B7" s="42"/>
      <c r="C7" s="48"/>
      <c r="D7" s="132" t="s">
        <v>4</v>
      </c>
      <c r="E7" s="133"/>
    </row>
    <row r="8" spans="2:11" ht="57" customHeight="1" thickBot="1" x14ac:dyDescent="0.7">
      <c r="B8" s="23"/>
      <c r="C8" s="24" t="s">
        <v>1</v>
      </c>
      <c r="D8" s="37" t="s">
        <v>5</v>
      </c>
      <c r="E8" s="45" t="s">
        <v>8</v>
      </c>
      <c r="J8" s="25"/>
      <c r="K8" s="25"/>
    </row>
    <row r="9" spans="2:11" ht="41.85" customHeight="1" thickBot="1" x14ac:dyDescent="0.7">
      <c r="B9" s="26" t="s">
        <v>15</v>
      </c>
      <c r="C9" s="27">
        <v>1</v>
      </c>
      <c r="D9" s="95">
        <f>$C$9*('BPU Matériels'!D9)</f>
        <v>0</v>
      </c>
      <c r="E9" s="79">
        <f t="shared" ref="E9" si="0">D9*1.2</f>
        <v>0</v>
      </c>
      <c r="J9" s="25"/>
      <c r="K9" s="25"/>
    </row>
    <row r="10" spans="2:11" ht="41.85" customHeight="1" thickBot="1" x14ac:dyDescent="0.7">
      <c r="B10" s="26" t="s">
        <v>21</v>
      </c>
      <c r="C10" s="62">
        <v>1</v>
      </c>
      <c r="D10" s="95">
        <f>C10*('BPU Matériels'!D14)</f>
        <v>0</v>
      </c>
      <c r="E10" s="79">
        <f t="shared" ref="E10" si="1">D10*1.2</f>
        <v>0</v>
      </c>
      <c r="J10" s="25"/>
      <c r="K10" s="25"/>
    </row>
    <row r="11" spans="2:11" s="28" customFormat="1" ht="41.85" customHeight="1" thickBot="1" x14ac:dyDescent="0.7">
      <c r="B11" s="96" t="s">
        <v>40</v>
      </c>
      <c r="C11" s="88">
        <v>3</v>
      </c>
      <c r="D11" s="95">
        <f>C11*('BPU Matériels'!D19)</f>
        <v>0</v>
      </c>
      <c r="E11" s="79">
        <f t="shared" ref="E11:E13" si="2">D11*1.2</f>
        <v>0</v>
      </c>
      <c r="J11" s="25"/>
      <c r="K11" s="25"/>
    </row>
    <row r="12" spans="2:11" s="28" customFormat="1" ht="41.85" customHeight="1" thickBot="1" x14ac:dyDescent="0.7">
      <c r="B12" s="97" t="s">
        <v>31</v>
      </c>
      <c r="C12" s="93">
        <v>1</v>
      </c>
      <c r="D12" s="95">
        <f>C12*('BPU Matériels'!D21)</f>
        <v>0</v>
      </c>
      <c r="E12" s="79">
        <f t="shared" si="2"/>
        <v>0</v>
      </c>
      <c r="J12" s="25"/>
      <c r="K12" s="25"/>
    </row>
    <row r="13" spans="2:11" s="28" customFormat="1" ht="41.85" customHeight="1" thickBot="1" x14ac:dyDescent="0.7">
      <c r="B13" s="49" t="s">
        <v>32</v>
      </c>
      <c r="C13" s="93">
        <v>1</v>
      </c>
      <c r="D13" s="95">
        <f>C13*('BPU Matériels'!D22)</f>
        <v>0</v>
      </c>
      <c r="E13" s="79">
        <f t="shared" si="2"/>
        <v>0</v>
      </c>
      <c r="J13" s="25"/>
      <c r="K13" s="25"/>
    </row>
    <row r="14" spans="2:11" s="28" customFormat="1" ht="41.85" customHeight="1" thickBot="1" x14ac:dyDescent="0.7">
      <c r="B14" s="89" t="s">
        <v>41</v>
      </c>
      <c r="C14" s="90">
        <v>2</v>
      </c>
      <c r="D14" s="95">
        <f>C14*('BPU Matériels'!D27)</f>
        <v>0</v>
      </c>
      <c r="E14" s="79">
        <f t="shared" ref="E14" si="3">D14*1.2</f>
        <v>0</v>
      </c>
      <c r="J14" s="25"/>
      <c r="K14" s="25"/>
    </row>
    <row r="15" spans="2:11" s="28" customFormat="1" ht="41.85" customHeight="1" thickBot="1" x14ac:dyDescent="0.7">
      <c r="B15" s="49" t="s">
        <v>31</v>
      </c>
      <c r="C15" s="92">
        <v>1</v>
      </c>
      <c r="D15" s="95">
        <f>C15*('BPU Matériels'!D29)</f>
        <v>0</v>
      </c>
      <c r="E15" s="79">
        <f t="shared" ref="E15" si="4">D15*1.2</f>
        <v>0</v>
      </c>
      <c r="J15" s="25"/>
      <c r="K15" s="25"/>
    </row>
    <row r="16" spans="2:11" s="28" customFormat="1" ht="41.85" customHeight="1" thickBot="1" x14ac:dyDescent="0.7">
      <c r="B16" s="49" t="s">
        <v>25</v>
      </c>
      <c r="C16" s="93">
        <v>1</v>
      </c>
      <c r="D16" s="95">
        <f>C16*('BPU Matériels'!D30)</f>
        <v>0</v>
      </c>
      <c r="E16" s="79">
        <f t="shared" ref="E16" si="5">D16*1.2</f>
        <v>0</v>
      </c>
      <c r="J16" s="25"/>
      <c r="K16" s="25"/>
    </row>
    <row r="17" spans="2:11" s="28" customFormat="1" ht="41.85" customHeight="1" thickBot="1" x14ac:dyDescent="0.7">
      <c r="B17" s="49" t="s">
        <v>33</v>
      </c>
      <c r="C17" s="61">
        <v>1</v>
      </c>
      <c r="D17" s="95">
        <f>C17*('BPU Matériels'!D31)</f>
        <v>0</v>
      </c>
      <c r="E17" s="79">
        <f t="shared" ref="E17" si="6">D17*1.2</f>
        <v>0</v>
      </c>
      <c r="J17" s="25"/>
      <c r="K17" s="25"/>
    </row>
    <row r="18" spans="2:11" s="29" customFormat="1" ht="57.4" customHeight="1" thickBot="1" x14ac:dyDescent="0.45">
      <c r="B18" s="128" t="s">
        <v>13</v>
      </c>
      <c r="C18" s="134"/>
      <c r="D18" s="80">
        <f>SUM(D9:D17)</f>
        <v>0</v>
      </c>
      <c r="E18" s="80">
        <f>SUM(E9:E17)</f>
        <v>0</v>
      </c>
    </row>
    <row r="19" spans="2:11" s="29" customFormat="1" ht="18.95" customHeight="1" x14ac:dyDescent="0.4">
      <c r="B19" s="2"/>
      <c r="C19" s="47"/>
      <c r="D19" s="47"/>
      <c r="E19" s="47"/>
    </row>
    <row r="20" spans="2:11" s="29" customFormat="1" ht="18.95" customHeight="1" thickBot="1" x14ac:dyDescent="0.45">
      <c r="B20" s="2"/>
      <c r="C20" s="47"/>
      <c r="D20" s="47"/>
      <c r="E20" s="47"/>
    </row>
    <row r="21" spans="2:11" s="32" customFormat="1" ht="55.5" customHeight="1" thickBot="1" x14ac:dyDescent="0.65">
      <c r="B21" s="42"/>
      <c r="C21" s="43" t="s">
        <v>9</v>
      </c>
      <c r="D21" s="24" t="s">
        <v>10</v>
      </c>
      <c r="E21" s="44" t="s">
        <v>11</v>
      </c>
    </row>
    <row r="22" spans="2:11" ht="45" customHeight="1" x14ac:dyDescent="0.6">
      <c r="B22" s="31" t="s">
        <v>44</v>
      </c>
      <c r="C22" s="40">
        <v>1000</v>
      </c>
      <c r="D22" s="76">
        <f>$C$22*'BPU SAV'!E12</f>
        <v>0</v>
      </c>
      <c r="E22" s="77">
        <f t="shared" ref="E22:E27" si="7">+D22*1.2</f>
        <v>0</v>
      </c>
    </row>
    <row r="23" spans="2:11" ht="45" customHeight="1" x14ac:dyDescent="0.6">
      <c r="B23" s="33" t="s">
        <v>45</v>
      </c>
      <c r="C23" s="40">
        <v>1000</v>
      </c>
      <c r="D23" s="76">
        <f>$C$23*'BPU SAV'!E13</f>
        <v>0</v>
      </c>
      <c r="E23" s="77">
        <f t="shared" si="7"/>
        <v>0</v>
      </c>
    </row>
    <row r="24" spans="2:11" ht="45" hidden="1" customHeight="1" x14ac:dyDescent="0.6">
      <c r="B24" s="39" t="s">
        <v>6</v>
      </c>
      <c r="C24" s="40">
        <v>14000</v>
      </c>
      <c r="D24" s="76" t="e">
        <f>$C$24*'BPU SAV'!#REF!</f>
        <v>#REF!</v>
      </c>
      <c r="E24" s="77" t="e">
        <f t="shared" si="7"/>
        <v>#REF!</v>
      </c>
    </row>
    <row r="25" spans="2:11" ht="45" customHeight="1" x14ac:dyDescent="0.6">
      <c r="B25" s="33" t="s">
        <v>42</v>
      </c>
      <c r="C25" s="40">
        <v>68000</v>
      </c>
      <c r="D25" s="76">
        <f>$C$25*'BPU SAV'!E14</f>
        <v>0</v>
      </c>
      <c r="E25" s="77">
        <f t="shared" si="7"/>
        <v>0</v>
      </c>
    </row>
    <row r="26" spans="2:11" ht="45" customHeight="1" x14ac:dyDescent="0.6">
      <c r="B26" s="91" t="s">
        <v>46</v>
      </c>
      <c r="C26" s="40">
        <v>3000</v>
      </c>
      <c r="D26" s="76">
        <f>$C$26*'BPU SAV'!E15</f>
        <v>0</v>
      </c>
      <c r="E26" s="77">
        <f t="shared" si="7"/>
        <v>0</v>
      </c>
    </row>
    <row r="27" spans="2:11" ht="44.25" customHeight="1" thickBot="1" x14ac:dyDescent="0.65">
      <c r="B27" s="91" t="s">
        <v>43</v>
      </c>
      <c r="C27" s="34">
        <v>37000</v>
      </c>
      <c r="D27" s="78">
        <f>$C$27*'BPU SAV'!E16</f>
        <v>0</v>
      </c>
      <c r="E27" s="77">
        <f t="shared" si="7"/>
        <v>0</v>
      </c>
    </row>
    <row r="28" spans="2:11" ht="45" customHeight="1" thickBot="1" x14ac:dyDescent="0.65">
      <c r="B28" s="128" t="s">
        <v>14</v>
      </c>
      <c r="C28" s="129"/>
      <c r="D28" s="98">
        <f>D22+D23+D25+D26+D27</f>
        <v>0</v>
      </c>
      <c r="E28" s="98">
        <f>E22+E23+E25+E26+E27</f>
        <v>0</v>
      </c>
    </row>
    <row r="29" spans="2:11" ht="45" customHeight="1" thickBot="1" x14ac:dyDescent="0.65">
      <c r="B29" s="8"/>
      <c r="C29" s="41"/>
      <c r="D29" s="41"/>
      <c r="E29" s="30"/>
    </row>
    <row r="30" spans="2:11" ht="45" customHeight="1" thickBot="1" x14ac:dyDescent="0.65">
      <c r="B30" s="126" t="s">
        <v>20</v>
      </c>
      <c r="C30" s="127"/>
      <c r="D30" s="81">
        <f>(D28*16)+(D18)</f>
        <v>0</v>
      </c>
      <c r="E30" s="81">
        <f>(E28*16)+(E18)</f>
        <v>0</v>
      </c>
    </row>
    <row r="31" spans="2:11" ht="45" customHeight="1" x14ac:dyDescent="0.6">
      <c r="B31" s="8"/>
      <c r="C31" s="41"/>
      <c r="D31" s="41"/>
      <c r="E31" s="30"/>
    </row>
    <row r="32" spans="2:11" ht="45" customHeight="1" x14ac:dyDescent="0.6"/>
    <row r="34" ht="93" customHeight="1" x14ac:dyDescent="0.6"/>
  </sheetData>
  <mergeCells count="6">
    <mergeCell ref="B30:C30"/>
    <mergeCell ref="B28:C28"/>
    <mergeCell ref="B6:E6"/>
    <mergeCell ref="B4:E5"/>
    <mergeCell ref="D7:E7"/>
    <mergeCell ref="B18:C18"/>
  </mergeCells>
  <pageMargins left="0.38" right="0.34" top="0.34" bottom="0.34" header="0.31496062992125984" footer="0.31496062992125984"/>
  <pageSetup paperSize="8"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BPU Matériels</vt:lpstr>
      <vt:lpstr>BPU SAV</vt:lpstr>
      <vt:lpstr>DQE Récapitulatif </vt:lpstr>
      <vt:lpstr>'BPU Matériels'!Zone_d_impression</vt:lpstr>
      <vt:lpstr>'BPU SAV'!Zone_d_impression</vt:lpstr>
      <vt:lpstr>'DQE Récapitulatif '!Zone_d_impression</vt:lpstr>
    </vt:vector>
  </TitlesOfParts>
  <Manager>CCI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PAROUTI</dc:creator>
  <cp:lastModifiedBy>Robert BOURDON</cp:lastModifiedBy>
  <cp:lastPrinted>2020-10-19T11:32:10Z</cp:lastPrinted>
  <dcterms:created xsi:type="dcterms:W3CDTF">2013-02-27T14:40:23Z</dcterms:created>
  <dcterms:modified xsi:type="dcterms:W3CDTF">2022-02-02T10:42:15Z</dcterms:modified>
</cp:coreProperties>
</file>